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D:\Документообіг\2026\12.02.2026\"/>
    </mc:Choice>
  </mc:AlternateContent>
  <bookViews>
    <workbookView xWindow="0" yWindow="0" windowWidth="19368" windowHeight="8280"/>
  </bookViews>
  <sheets>
    <sheet name="d-14" sheetId="1" r:id="rId1"/>
  </sheets>
  <definedNames>
    <definedName name="_xlnm.Print_Area" localSheetId="0">'d-14'!$A$1:$C$64</definedName>
  </definedNames>
  <calcPr calcId="162913"/>
</workbook>
</file>

<file path=xl/calcChain.xml><?xml version="1.0" encoding="utf-8"?>
<calcChain xmlns="http://schemas.openxmlformats.org/spreadsheetml/2006/main">
  <c r="C62" i="1" l="1"/>
  <c r="C56" i="1"/>
  <c r="C25" i="1" l="1"/>
  <c r="C49" i="1" l="1"/>
  <c r="C39" i="1"/>
  <c r="C53" i="1" l="1"/>
  <c r="C36" i="1" l="1"/>
  <c r="C32" i="1"/>
  <c r="C44" i="1" l="1"/>
  <c r="C20" i="1"/>
  <c r="C7" i="1" l="1"/>
</calcChain>
</file>

<file path=xl/sharedStrings.xml><?xml version="1.0" encoding="utf-8"?>
<sst xmlns="http://schemas.openxmlformats.org/spreadsheetml/2006/main" count="60" uniqueCount="58">
  <si>
    <t>Дані</t>
  </si>
  <si>
    <t>тис.грн.</t>
  </si>
  <si>
    <t>№ п/п</t>
  </si>
  <si>
    <t>Надходження коштів</t>
  </si>
  <si>
    <t>Сума</t>
  </si>
  <si>
    <t xml:space="preserve">Надійшло з початку року на рахунок цільового фонду, </t>
  </si>
  <si>
    <t>в т.ч.</t>
  </si>
  <si>
    <t>Надходження від плати за користування місцем розташування рекламних засобів, що перебуває в комунальній власності</t>
  </si>
  <si>
    <t>Плата за відновлення знесених зелених насаджень</t>
  </si>
  <si>
    <t>Кошти на фінансування робіт по благоустрою та впорядкуванню міських кладовищ та місць масових поховань</t>
  </si>
  <si>
    <t>Плата за здійснення торгівлі в інших місцях, крім ринків</t>
  </si>
  <si>
    <t xml:space="preserve"> Використання коштів</t>
  </si>
  <si>
    <t>Управління стратегічного розвитку, всього</t>
  </si>
  <si>
    <t>РАЗОМ</t>
  </si>
  <si>
    <t xml:space="preserve">Добровільні внески фізичних та юридичних осіб на соціально-економічний розвиток громади </t>
  </si>
  <si>
    <t>Інші надходження, визначені рішеннями міської ради, виконавчого комітету, крім податків та зборів, які передбачені Податковим кодексом України</t>
  </si>
  <si>
    <t>оплата послуг по програмах міжнародного співробітництва</t>
  </si>
  <si>
    <t>фінансова підтримка комунального підприємства "ТІЦ"</t>
  </si>
  <si>
    <t>оплата послуг за виготовлення та розміщення соціальної реклами</t>
  </si>
  <si>
    <t>Тернопільська міська рада, всього</t>
  </si>
  <si>
    <t>Управління обліку та контролю за використанням комунального майна, всього</t>
  </si>
  <si>
    <t>Додаток 14</t>
  </si>
  <si>
    <t>Плата за участь у конкурсах на перевезення пасажирів на автобусних маршрутах загального користування</t>
  </si>
  <si>
    <t xml:space="preserve">оплата послуг за спожиту електроенергію в дитячому дошкільному закладі </t>
  </si>
  <si>
    <t xml:space="preserve">      Міський голова                                                           Сергій НАДАЛ</t>
  </si>
  <si>
    <t>оплата послуг по проведення різного роду робіт і послуг</t>
  </si>
  <si>
    <t xml:space="preserve">плата за придбання спортінвентаря для КДЮСШ  </t>
  </si>
  <si>
    <t>оплата послуг по придбанню цінних подарунків</t>
  </si>
  <si>
    <t>послуги за придбання квадрокоптерів</t>
  </si>
  <si>
    <t>оплата послуг за оновлення системи відеоспостереження</t>
  </si>
  <si>
    <t>оплата послуг  по проведенню ювілеїв  закладів освіти (ТНВК "Школа-колегіум ім. Й.Сліпого, КЗТМР ЦТДЮ)</t>
  </si>
  <si>
    <t xml:space="preserve">оплата послуг  за проведення фестивалю "Я там , де є Благословіння" </t>
  </si>
  <si>
    <t>оплата послуг за придбання ноутбуку</t>
  </si>
  <si>
    <t xml:space="preserve">послуги за  виготовлення паспортів </t>
  </si>
  <si>
    <t>оплата послуг за придбання обладнання для лікування військовослужбовців</t>
  </si>
  <si>
    <t>фінансова підтримка КП "Тернопільбудінвестзамовник"</t>
  </si>
  <si>
    <t>оплата за послуги охорони закладів</t>
  </si>
  <si>
    <t>оплата послуг за придбання банерної сітки</t>
  </si>
  <si>
    <t>оплата послуг по організації Акції пам"яті "Сонях"</t>
  </si>
  <si>
    <t>оплата послуг за розробку проєкту "Капітальний ремонт з облашт.сходів в приміщенні по бул-у С.Петлюри в м.Тернополі</t>
  </si>
  <si>
    <t>оплата послуг за придбання медичного обладнання</t>
  </si>
  <si>
    <t>оплата послуг за придбання та встановлення камер відеоспостереження</t>
  </si>
  <si>
    <t xml:space="preserve"> про надходження  і  використання  коштів  цільового  фонду соціально-економічного  розвитку  за  2025 рік</t>
  </si>
  <si>
    <t>оплата послуг за проведення джазового фестивалю "ДжазБез"</t>
  </si>
  <si>
    <t>послуги з розробки технічної документаціі "Брендування громадського транспорту на транспортні засоби"</t>
  </si>
  <si>
    <t>оплата послуг по виготовленню технічних паспортів на нежитлові приміщення, за пересилку "Укрпошта"</t>
  </si>
  <si>
    <t>фінансова підтримка КП "Еней"</t>
  </si>
  <si>
    <t>послуги за придбання зарядних станцій</t>
  </si>
  <si>
    <t>Управління розвитку спорту та фізичної культури ,всього</t>
  </si>
  <si>
    <t>Управління культури і мистецтв, всього</t>
  </si>
  <si>
    <t>Управління освіти і науки, всього</t>
  </si>
  <si>
    <t>Управління транспортних мереж та зв"язку, всього</t>
  </si>
  <si>
    <t>Відділ охорони здоров"я та медичного забезпечення, всього</t>
  </si>
  <si>
    <t>Управління сім"ї, молодіжної політики та захисту дітей, всього</t>
  </si>
  <si>
    <t>оплата послуг за програмне забезпечення для для закладів освіти та за послуги автомобіля</t>
  </si>
  <si>
    <t>оплата послуг до святкування Святого Миколая</t>
  </si>
  <si>
    <t>послуги з нагородження Міжнародного дня волонтера</t>
  </si>
  <si>
    <t>проведення  Всеукраїнського звітного форуму молодіжної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</si>
</sst>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justify" vertical="top" wrapText="1"/>
    </xf>
    <xf numFmtId="0" fontId="3" fillId="0" borderId="1" xfId="2" applyFont="1" applyBorder="1" applyAlignment="1">
      <alignment vertical="top" wrapText="1"/>
    </xf>
    <xf numFmtId="49" fontId="3" fillId="0" borderId="1" xfId="2" applyNumberFormat="1" applyFont="1" applyBorder="1" applyAlignment="1">
      <alignment vertical="top" wrapText="1"/>
    </xf>
    <xf numFmtId="0" fontId="3" fillId="0" borderId="0" xfId="2" applyFont="1" applyBorder="1" applyAlignment="1">
      <alignment horizontal="center" wrapText="1"/>
    </xf>
    <xf numFmtId="49" fontId="4" fillId="0" borderId="0" xfId="2" applyNumberFormat="1" applyFont="1" applyBorder="1" applyAlignment="1">
      <alignment vertical="top" wrapText="1"/>
    </xf>
    <xf numFmtId="164" fontId="3" fillId="0" borderId="0" xfId="2" applyNumberFormat="1" applyFont="1" applyBorder="1" applyAlignment="1">
      <alignment horizontal="center" wrapText="1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2" applyFont="1" applyBorder="1" applyAlignment="1">
      <alignment horizontal="center" wrapText="1"/>
    </xf>
    <xf numFmtId="164" fontId="4" fillId="0" borderId="1" xfId="2" applyNumberFormat="1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1" applyFont="1"/>
    <xf numFmtId="0" fontId="4" fillId="0" borderId="1" xfId="2" applyFont="1" applyBorder="1" applyAlignment="1">
      <alignment wrapText="1"/>
    </xf>
    <xf numFmtId="0" fontId="3" fillId="0" borderId="1" xfId="2" applyFont="1" applyBorder="1" applyAlignment="1">
      <alignment wrapText="1"/>
    </xf>
    <xf numFmtId="0" fontId="4" fillId="0" borderId="0" xfId="2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 shrinkToFit="1"/>
    </xf>
  </cellXfs>
  <cellStyles count="5">
    <cellStyle name="Обычный" xfId="0" builtinId="0"/>
    <cellStyle name="Обычный 2" xfId="3"/>
    <cellStyle name="Обычный 3" xfId="4"/>
    <cellStyle name="Обычный_дод17" xfId="2"/>
    <cellStyle name="Обычный_дод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tabSelected="1" view="pageBreakPreview" topLeftCell="A46" zoomScaleNormal="100" zoomScaleSheetLayoutView="100" workbookViewId="0">
      <selection activeCell="F49" sqref="F49"/>
    </sheetView>
  </sheetViews>
  <sheetFormatPr defaultRowHeight="15.6" x14ac:dyDescent="0.3"/>
  <cols>
    <col min="1" max="1" width="9" style="17"/>
    <col min="2" max="2" width="57.8984375" style="17" customWidth="1"/>
    <col min="3" max="3" width="15.8984375" style="17" customWidth="1"/>
  </cols>
  <sheetData>
    <row r="1" spans="1:3" x14ac:dyDescent="0.3">
      <c r="C1" s="1" t="s">
        <v>21</v>
      </c>
    </row>
    <row r="2" spans="1:3" x14ac:dyDescent="0.3">
      <c r="C2" s="1"/>
    </row>
    <row r="3" spans="1:3" x14ac:dyDescent="0.3">
      <c r="A3" s="26" t="s">
        <v>0</v>
      </c>
      <c r="B3" s="26"/>
      <c r="C3" s="26"/>
    </row>
    <row r="4" spans="1:3" ht="28.5" customHeight="1" x14ac:dyDescent="0.3">
      <c r="A4" s="27" t="s">
        <v>42</v>
      </c>
      <c r="B4" s="27"/>
      <c r="C4" s="27"/>
    </row>
    <row r="5" spans="1:3" x14ac:dyDescent="0.3">
      <c r="C5" s="1" t="s">
        <v>1</v>
      </c>
    </row>
    <row r="6" spans="1:3" x14ac:dyDescent="0.3">
      <c r="A6" s="2" t="s">
        <v>2</v>
      </c>
      <c r="B6" s="2" t="s">
        <v>3</v>
      </c>
      <c r="C6" s="2" t="s">
        <v>4</v>
      </c>
    </row>
    <row r="7" spans="1:3" x14ac:dyDescent="0.3">
      <c r="A7" s="14"/>
      <c r="B7" s="3" t="s">
        <v>5</v>
      </c>
      <c r="C7" s="15">
        <f>C9+C11+C12+C13+C14+C15+C10</f>
        <v>13253.2</v>
      </c>
    </row>
    <row r="8" spans="1:3" x14ac:dyDescent="0.3">
      <c r="A8" s="14"/>
      <c r="B8" s="3" t="s">
        <v>6</v>
      </c>
      <c r="C8" s="15"/>
    </row>
    <row r="9" spans="1:3" ht="31.2" x14ac:dyDescent="0.3">
      <c r="A9" s="2">
        <v>1</v>
      </c>
      <c r="B9" s="4" t="s">
        <v>14</v>
      </c>
      <c r="C9" s="16">
        <v>2375</v>
      </c>
    </row>
    <row r="10" spans="1:3" ht="31.2" x14ac:dyDescent="0.3">
      <c r="A10" s="2">
        <v>2</v>
      </c>
      <c r="B10" s="4" t="s">
        <v>22</v>
      </c>
      <c r="C10" s="16">
        <v>59.7</v>
      </c>
    </row>
    <row r="11" spans="1:3" ht="31.2" x14ac:dyDescent="0.3">
      <c r="A11" s="2">
        <v>3</v>
      </c>
      <c r="B11" s="4" t="s">
        <v>7</v>
      </c>
      <c r="C11" s="16">
        <v>10500</v>
      </c>
    </row>
    <row r="12" spans="1:3" x14ac:dyDescent="0.3">
      <c r="A12" s="2">
        <v>4</v>
      </c>
      <c r="B12" s="4" t="s">
        <v>8</v>
      </c>
      <c r="C12" s="16">
        <v>152.9</v>
      </c>
    </row>
    <row r="13" spans="1:3" ht="31.2" x14ac:dyDescent="0.3">
      <c r="A13" s="2">
        <v>5</v>
      </c>
      <c r="B13" s="4" t="s">
        <v>9</v>
      </c>
      <c r="C13" s="16">
        <v>2</v>
      </c>
    </row>
    <row r="14" spans="1:3" x14ac:dyDescent="0.3">
      <c r="A14" s="2">
        <v>6</v>
      </c>
      <c r="B14" s="4" t="s">
        <v>10</v>
      </c>
      <c r="C14" s="16">
        <v>63.6</v>
      </c>
    </row>
    <row r="15" spans="1:3" ht="46.8" x14ac:dyDescent="0.3">
      <c r="A15" s="2">
        <v>7</v>
      </c>
      <c r="B15" s="5" t="s">
        <v>15</v>
      </c>
      <c r="C15" s="16">
        <v>100</v>
      </c>
    </row>
    <row r="16" spans="1:3" x14ac:dyDescent="0.3">
      <c r="A16" s="6"/>
      <c r="B16" s="7"/>
      <c r="C16" s="8"/>
    </row>
    <row r="17" spans="1:3" x14ac:dyDescent="0.3">
      <c r="C17" s="9"/>
    </row>
    <row r="18" spans="1:3" x14ac:dyDescent="0.3">
      <c r="B18" s="19"/>
      <c r="C18" s="10"/>
    </row>
    <row r="19" spans="1:3" x14ac:dyDescent="0.3">
      <c r="A19" s="2" t="s">
        <v>2</v>
      </c>
      <c r="B19" s="2" t="s">
        <v>11</v>
      </c>
      <c r="C19" s="2" t="s">
        <v>4</v>
      </c>
    </row>
    <row r="20" spans="1:3" x14ac:dyDescent="0.3">
      <c r="A20" s="2">
        <v>1</v>
      </c>
      <c r="B20" s="20" t="s">
        <v>12</v>
      </c>
      <c r="C20" s="15">
        <f>C21+C22+C23+C24</f>
        <v>3974.9</v>
      </c>
    </row>
    <row r="21" spans="1:3" x14ac:dyDescent="0.3">
      <c r="A21" s="2"/>
      <c r="B21" s="21" t="s">
        <v>16</v>
      </c>
      <c r="C21" s="16">
        <v>2094.9</v>
      </c>
    </row>
    <row r="22" spans="1:3" x14ac:dyDescent="0.3">
      <c r="A22" s="2"/>
      <c r="B22" s="21" t="s">
        <v>17</v>
      </c>
      <c r="C22" s="16">
        <v>1220</v>
      </c>
    </row>
    <row r="23" spans="1:3" ht="31.2" x14ac:dyDescent="0.3">
      <c r="A23" s="2"/>
      <c r="B23" s="21" t="s">
        <v>18</v>
      </c>
      <c r="C23" s="16">
        <v>450</v>
      </c>
    </row>
    <row r="24" spans="1:3" x14ac:dyDescent="0.3">
      <c r="A24" s="2"/>
      <c r="B24" s="21" t="s">
        <v>25</v>
      </c>
      <c r="C24" s="16">
        <v>210</v>
      </c>
    </row>
    <row r="25" spans="1:3" x14ac:dyDescent="0.3">
      <c r="A25" s="2">
        <v>2</v>
      </c>
      <c r="B25" s="20" t="s">
        <v>19</v>
      </c>
      <c r="C25" s="24">
        <f>SUM(C26:C31)</f>
        <v>3294</v>
      </c>
    </row>
    <row r="26" spans="1:3" x14ac:dyDescent="0.3">
      <c r="A26" s="2"/>
      <c r="B26" s="21" t="s">
        <v>27</v>
      </c>
      <c r="C26" s="23">
        <v>398.9</v>
      </c>
    </row>
    <row r="27" spans="1:3" x14ac:dyDescent="0.3">
      <c r="A27" s="2"/>
      <c r="B27" s="21" t="s">
        <v>28</v>
      </c>
      <c r="C27" s="23">
        <v>1661.6</v>
      </c>
    </row>
    <row r="28" spans="1:3" x14ac:dyDescent="0.3">
      <c r="A28" s="2"/>
      <c r="B28" s="21" t="s">
        <v>35</v>
      </c>
      <c r="C28" s="23">
        <v>181.1</v>
      </c>
    </row>
    <row r="29" spans="1:3" x14ac:dyDescent="0.3">
      <c r="A29" s="2"/>
      <c r="B29" s="21" t="s">
        <v>46</v>
      </c>
      <c r="C29" s="23">
        <v>575.9</v>
      </c>
    </row>
    <row r="30" spans="1:3" x14ac:dyDescent="0.3">
      <c r="A30" s="2"/>
      <c r="B30" s="21" t="s">
        <v>47</v>
      </c>
      <c r="C30" s="23">
        <v>357.8</v>
      </c>
    </row>
    <row r="31" spans="1:3" ht="31.2" x14ac:dyDescent="0.3">
      <c r="A31" s="25"/>
      <c r="B31" s="21" t="s">
        <v>45</v>
      </c>
      <c r="C31" s="23">
        <v>118.7</v>
      </c>
    </row>
    <row r="32" spans="1:3" ht="31.2" x14ac:dyDescent="0.3">
      <c r="A32" s="2">
        <v>3</v>
      </c>
      <c r="B32" s="20" t="s">
        <v>20</v>
      </c>
      <c r="C32" s="24">
        <f>C33+C34</f>
        <v>120.4</v>
      </c>
    </row>
    <row r="33" spans="1:3" ht="28.5" customHeight="1" x14ac:dyDescent="0.3">
      <c r="A33" s="2"/>
      <c r="B33" s="21" t="s">
        <v>23</v>
      </c>
      <c r="C33" s="23">
        <v>80</v>
      </c>
    </row>
    <row r="34" spans="1:3" ht="28.5" customHeight="1" x14ac:dyDescent="0.3">
      <c r="A34" s="2"/>
      <c r="B34" s="21" t="s">
        <v>39</v>
      </c>
      <c r="C34" s="23">
        <v>40.4</v>
      </c>
    </row>
    <row r="35" spans="1:3" ht="28.5" customHeight="1" x14ac:dyDescent="0.3">
      <c r="A35" s="2"/>
      <c r="B35" s="21"/>
      <c r="C35" s="23"/>
    </row>
    <row r="36" spans="1:3" x14ac:dyDescent="0.3">
      <c r="A36" s="2">
        <v>4</v>
      </c>
      <c r="B36" s="20" t="s">
        <v>48</v>
      </c>
      <c r="C36" s="24">
        <f>C37+C38</f>
        <v>413.8</v>
      </c>
    </row>
    <row r="37" spans="1:3" x14ac:dyDescent="0.3">
      <c r="A37" s="2"/>
      <c r="B37" s="21" t="s">
        <v>26</v>
      </c>
      <c r="C37" s="23">
        <v>347.6</v>
      </c>
    </row>
    <row r="38" spans="1:3" x14ac:dyDescent="0.3">
      <c r="A38" s="2"/>
      <c r="B38" s="21" t="s">
        <v>37</v>
      </c>
      <c r="C38" s="23">
        <v>66.2</v>
      </c>
    </row>
    <row r="39" spans="1:3" x14ac:dyDescent="0.3">
      <c r="A39" s="2">
        <v>5</v>
      </c>
      <c r="B39" s="20" t="s">
        <v>49</v>
      </c>
      <c r="C39" s="24">
        <f>C40+C41+C43+C42</f>
        <v>383.8</v>
      </c>
    </row>
    <row r="40" spans="1:3" ht="31.2" x14ac:dyDescent="0.3">
      <c r="A40" s="2"/>
      <c r="B40" s="21" t="s">
        <v>31</v>
      </c>
      <c r="C40" s="23">
        <v>149.9</v>
      </c>
    </row>
    <row r="41" spans="1:3" x14ac:dyDescent="0.3">
      <c r="A41" s="2"/>
      <c r="B41" s="21" t="s">
        <v>32</v>
      </c>
      <c r="C41" s="23">
        <v>31</v>
      </c>
    </row>
    <row r="42" spans="1:3" x14ac:dyDescent="0.3">
      <c r="A42" s="2"/>
      <c r="B42" s="21" t="s">
        <v>43</v>
      </c>
      <c r="C42" s="23">
        <v>149.5</v>
      </c>
    </row>
    <row r="43" spans="1:3" x14ac:dyDescent="0.3">
      <c r="A43" s="2"/>
      <c r="B43" s="21" t="s">
        <v>38</v>
      </c>
      <c r="C43" s="23">
        <v>53.4</v>
      </c>
    </row>
    <row r="44" spans="1:3" x14ac:dyDescent="0.3">
      <c r="A44" s="2">
        <v>6</v>
      </c>
      <c r="B44" s="20" t="s">
        <v>50</v>
      </c>
      <c r="C44" s="24">
        <f>SUM(C45:C48)</f>
        <v>1453</v>
      </c>
    </row>
    <row r="45" spans="1:3" x14ac:dyDescent="0.3">
      <c r="A45" s="2"/>
      <c r="B45" s="21" t="s">
        <v>29</v>
      </c>
      <c r="C45" s="23">
        <v>242.4</v>
      </c>
    </row>
    <row r="46" spans="1:3" x14ac:dyDescent="0.3">
      <c r="A46" s="2"/>
      <c r="B46" s="21" t="s">
        <v>36</v>
      </c>
      <c r="C46" s="23">
        <v>754.7</v>
      </c>
    </row>
    <row r="47" spans="1:3" ht="31.2" x14ac:dyDescent="0.3">
      <c r="A47" s="2"/>
      <c r="B47" s="21" t="s">
        <v>30</v>
      </c>
      <c r="C47" s="23">
        <v>299.10000000000002</v>
      </c>
    </row>
    <row r="48" spans="1:3" ht="27.75" customHeight="1" x14ac:dyDescent="0.3">
      <c r="A48" s="2"/>
      <c r="B48" s="21" t="s">
        <v>54</v>
      </c>
      <c r="C48" s="23">
        <v>156.80000000000001</v>
      </c>
    </row>
    <row r="49" spans="1:3" x14ac:dyDescent="0.3">
      <c r="A49" s="2">
        <v>7</v>
      </c>
      <c r="B49" s="20" t="s">
        <v>51</v>
      </c>
      <c r="C49" s="24">
        <f>C50+C52+C51</f>
        <v>686.9</v>
      </c>
    </row>
    <row r="50" spans="1:3" x14ac:dyDescent="0.3">
      <c r="A50" s="2"/>
      <c r="B50" s="21" t="s">
        <v>33</v>
      </c>
      <c r="C50" s="23">
        <v>108.2</v>
      </c>
    </row>
    <row r="51" spans="1:3" ht="31.2" x14ac:dyDescent="0.3">
      <c r="A51" s="2"/>
      <c r="B51" s="21" t="s">
        <v>44</v>
      </c>
      <c r="C51" s="23">
        <v>79</v>
      </c>
    </row>
    <row r="52" spans="1:3" ht="31.2" x14ac:dyDescent="0.3">
      <c r="A52" s="2"/>
      <c r="B52" s="21" t="s">
        <v>41</v>
      </c>
      <c r="C52" s="23">
        <v>499.7</v>
      </c>
    </row>
    <row r="53" spans="1:3" x14ac:dyDescent="0.3">
      <c r="A53" s="2">
        <v>8</v>
      </c>
      <c r="B53" s="20" t="s">
        <v>52</v>
      </c>
      <c r="C53" s="24">
        <f>C54+C55</f>
        <v>303</v>
      </c>
    </row>
    <row r="54" spans="1:3" ht="31.2" x14ac:dyDescent="0.3">
      <c r="A54" s="2"/>
      <c r="B54" s="21" t="s">
        <v>34</v>
      </c>
      <c r="C54" s="23">
        <v>268</v>
      </c>
    </row>
    <row r="55" spans="1:3" x14ac:dyDescent="0.3">
      <c r="A55" s="2"/>
      <c r="B55" s="21" t="s">
        <v>40</v>
      </c>
      <c r="C55" s="23">
        <v>35</v>
      </c>
    </row>
    <row r="56" spans="1:3" ht="20.25" customHeight="1" x14ac:dyDescent="0.3">
      <c r="A56" s="2">
        <v>9</v>
      </c>
      <c r="B56" s="20" t="s">
        <v>53</v>
      </c>
      <c r="C56" s="23">
        <f xml:space="preserve"> C57+C58+C59</f>
        <v>285.3</v>
      </c>
    </row>
    <row r="57" spans="1:3" x14ac:dyDescent="0.3">
      <c r="A57" s="2"/>
      <c r="B57" s="21" t="s">
        <v>55</v>
      </c>
      <c r="C57" s="23">
        <v>117.9</v>
      </c>
    </row>
    <row r="58" spans="1:3" ht="31.2" x14ac:dyDescent="0.3">
      <c r="A58" s="2"/>
      <c r="B58" s="21" t="s">
        <v>57</v>
      </c>
      <c r="C58" s="23">
        <v>57</v>
      </c>
    </row>
    <row r="59" spans="1:3" x14ac:dyDescent="0.3">
      <c r="A59" s="2"/>
      <c r="B59" s="21" t="s">
        <v>56</v>
      </c>
      <c r="C59" s="23">
        <v>110.4</v>
      </c>
    </row>
    <row r="60" spans="1:3" x14ac:dyDescent="0.3">
      <c r="A60" s="2"/>
      <c r="B60" s="21"/>
      <c r="C60" s="23"/>
    </row>
    <row r="61" spans="1:3" x14ac:dyDescent="0.3">
      <c r="A61" s="2"/>
      <c r="B61" s="21"/>
      <c r="C61" s="23"/>
    </row>
    <row r="62" spans="1:3" x14ac:dyDescent="0.3">
      <c r="A62" s="2"/>
      <c r="B62" s="20" t="s">
        <v>13</v>
      </c>
      <c r="C62" s="24">
        <f>C20+C25+C32+C36+C39+C44+C49+C53+C56</f>
        <v>10915.099999999999</v>
      </c>
    </row>
    <row r="63" spans="1:3" ht="27" customHeight="1" x14ac:dyDescent="0.3">
      <c r="A63" s="22"/>
      <c r="B63" s="18"/>
    </row>
    <row r="64" spans="1:3" x14ac:dyDescent="0.3">
      <c r="A64" s="6"/>
      <c r="B64" s="18" t="s">
        <v>24</v>
      </c>
    </row>
    <row r="65" spans="1:4" x14ac:dyDescent="0.3">
      <c r="A65" s="11"/>
    </row>
    <row r="67" spans="1:4" x14ac:dyDescent="0.3">
      <c r="A67" s="18"/>
    </row>
    <row r="68" spans="1:4" x14ac:dyDescent="0.3">
      <c r="D68" s="12"/>
    </row>
    <row r="69" spans="1:4" x14ac:dyDescent="0.3">
      <c r="D69" s="13"/>
    </row>
  </sheetData>
  <mergeCells count="2">
    <mergeCell ref="A3:C3"/>
    <mergeCell ref="A4:C4"/>
  </mergeCells>
  <printOptions horizontalCentered="1"/>
  <pageMargins left="0.31496062992125984" right="0.31496062992125984" top="0.55118110236220474" bottom="1.5354330708661419" header="0.31496062992125984" footer="0.31496062992125984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d-14</vt:lpstr>
      <vt:lpstr>'d-14'!Область_печати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2026-01-29T10:32:24Z</cp:lastPrinted>
  <dcterms:created xsi:type="dcterms:W3CDTF">2021-02-10T14:08:11Z</dcterms:created>
  <dcterms:modified xsi:type="dcterms:W3CDTF">2026-02-12T12:34:12Z</dcterms:modified>
</cp:coreProperties>
</file>